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75" windowWidth="10320" windowHeight="8565" tabRatio="275" firstSheet="1" activeTab="1"/>
  </bookViews>
  <sheets>
    <sheet name="ЧГК" sheetId="2" r:id="rId1"/>
    <sheet name="Сводная 2 игра" sheetId="3" r:id="rId2"/>
    <sheet name="Сводная сезон" sheetId="4" r:id="rId3"/>
  </sheets>
  <definedNames>
    <definedName name="_xlnm._FilterDatabase" localSheetId="0" hidden="1">ЧГК!$B$3:$AF$22</definedName>
  </definedNames>
  <calcPr calcId="124519"/>
</workbook>
</file>

<file path=xl/calcChain.xml><?xml version="1.0" encoding="utf-8"?>
<calcChain xmlns="http://schemas.openxmlformats.org/spreadsheetml/2006/main">
  <c r="E6" i="4"/>
  <c r="I6" s="1"/>
  <c r="E3"/>
  <c r="I3" s="1"/>
  <c r="E5"/>
  <c r="E7"/>
  <c r="I7" s="1"/>
  <c r="E10"/>
  <c r="I10" s="1"/>
  <c r="E9"/>
  <c r="I9" s="1"/>
  <c r="E8"/>
  <c r="E13"/>
  <c r="E14"/>
  <c r="E12"/>
  <c r="E16"/>
  <c r="E15"/>
  <c r="E19"/>
  <c r="I19" s="1"/>
  <c r="E18"/>
  <c r="I18" s="1"/>
  <c r="E20"/>
  <c r="I20" s="1"/>
  <c r="E21"/>
  <c r="I21" s="1"/>
  <c r="J21" s="1"/>
  <c r="E4"/>
  <c r="I5"/>
  <c r="I8"/>
  <c r="I13"/>
  <c r="I14"/>
  <c r="I12"/>
  <c r="I16"/>
  <c r="I15"/>
  <c r="I4"/>
  <c r="E4" i="3"/>
  <c r="E5"/>
  <c r="F5" s="1"/>
  <c r="E6"/>
  <c r="F6" s="1"/>
  <c r="E7"/>
  <c r="F7" s="1"/>
  <c r="E8"/>
  <c r="E9"/>
  <c r="F9" s="1"/>
  <c r="E10"/>
  <c r="F10" s="1"/>
  <c r="E12"/>
  <c r="F12" s="1"/>
  <c r="E13"/>
  <c r="E14"/>
  <c r="E15"/>
  <c r="E16"/>
  <c r="E18"/>
  <c r="E19"/>
  <c r="E20"/>
  <c r="E21"/>
  <c r="E3"/>
  <c r="F3" s="1"/>
  <c r="F19"/>
  <c r="F20"/>
  <c r="F18"/>
  <c r="F13"/>
  <c r="F14"/>
  <c r="F15"/>
  <c r="F16"/>
  <c r="F4"/>
  <c r="F8"/>
  <c r="J19" i="4" l="1"/>
  <c r="J20"/>
  <c r="J15"/>
  <c r="J7"/>
  <c r="J18"/>
  <c r="J6"/>
  <c r="J12"/>
  <c r="J16"/>
  <c r="J3"/>
  <c r="J10"/>
  <c r="J13"/>
  <c r="J9"/>
  <c r="J5"/>
  <c r="J4"/>
  <c r="J8"/>
  <c r="J14"/>
  <c r="G7" i="3"/>
  <c r="G6"/>
  <c r="G8"/>
  <c r="G4"/>
  <c r="G9"/>
  <c r="G5"/>
  <c r="G10"/>
  <c r="G3"/>
  <c r="G14" l="1"/>
  <c r="G19"/>
  <c r="G18"/>
  <c r="G20"/>
  <c r="G15"/>
  <c r="G12"/>
  <c r="G16"/>
  <c r="G13"/>
  <c r="E25" i="2"/>
  <c r="F25"/>
  <c r="G25"/>
  <c r="H25"/>
  <c r="I25"/>
  <c r="J25"/>
  <c r="K25"/>
  <c r="L25"/>
  <c r="M25"/>
  <c r="N25"/>
  <c r="O25"/>
  <c r="Q25"/>
  <c r="R25"/>
  <c r="S25"/>
  <c r="T25"/>
  <c r="U25"/>
  <c r="V25"/>
  <c r="W25"/>
  <c r="X25"/>
  <c r="Y25"/>
  <c r="Z25"/>
  <c r="AA25"/>
  <c r="AB25"/>
  <c r="D25"/>
  <c r="E24"/>
  <c r="F24"/>
  <c r="G24"/>
  <c r="H24"/>
  <c r="I24"/>
  <c r="J24"/>
  <c r="K24"/>
  <c r="L24"/>
  <c r="M24"/>
  <c r="N24"/>
  <c r="O24"/>
  <c r="Q24"/>
  <c r="R24"/>
  <c r="S24"/>
  <c r="T24"/>
  <c r="U24"/>
  <c r="V24"/>
  <c r="W24"/>
  <c r="X24"/>
  <c r="Y24"/>
  <c r="Z24"/>
  <c r="AA24"/>
  <c r="AB24"/>
  <c r="D24"/>
  <c r="Q23"/>
  <c r="R23"/>
  <c r="S23"/>
  <c r="T23"/>
  <c r="U23"/>
  <c r="V23"/>
  <c r="W23"/>
  <c r="X23"/>
  <c r="Y23"/>
  <c r="Z23"/>
  <c r="AA23"/>
  <c r="AB23"/>
  <c r="E23"/>
  <c r="F23"/>
  <c r="G23"/>
  <c r="H23"/>
  <c r="I23"/>
  <c r="J23"/>
  <c r="K23"/>
  <c r="L23"/>
  <c r="M23"/>
  <c r="N23"/>
  <c r="O23"/>
  <c r="D23"/>
  <c r="AC7"/>
  <c r="AC8"/>
  <c r="AC10"/>
  <c r="AC9"/>
  <c r="AC4"/>
  <c r="AC5"/>
  <c r="AC3"/>
  <c r="P7"/>
  <c r="P8"/>
  <c r="P10"/>
  <c r="P9"/>
  <c r="P4"/>
  <c r="P5"/>
  <c r="P3"/>
  <c r="AD7" l="1"/>
  <c r="AD8"/>
  <c r="AD10"/>
  <c r="AD9"/>
  <c r="AD4"/>
  <c r="AD5"/>
  <c r="AD3"/>
  <c r="P16"/>
  <c r="AC16"/>
  <c r="P14"/>
  <c r="AC14"/>
  <c r="P18"/>
  <c r="AC18"/>
  <c r="P15"/>
  <c r="AG15" s="1"/>
  <c r="AC15"/>
  <c r="P13"/>
  <c r="AG13" s="1"/>
  <c r="AC13"/>
  <c r="P19"/>
  <c r="AC19"/>
  <c r="P20"/>
  <c r="AC20"/>
  <c r="P21"/>
  <c r="AG21" s="1"/>
  <c r="AC21"/>
  <c r="P12"/>
  <c r="AG12" s="1"/>
  <c r="AC12"/>
  <c r="P6"/>
  <c r="AC6"/>
  <c r="AG14" l="1"/>
  <c r="AG16"/>
  <c r="AG20"/>
  <c r="AG19"/>
  <c r="AG18"/>
  <c r="AG7"/>
  <c r="AG9"/>
  <c r="AG8"/>
  <c r="AG3"/>
  <c r="AG5"/>
  <c r="AG6"/>
  <c r="AG10"/>
  <c r="AG4"/>
  <c r="AD6"/>
  <c r="AD21"/>
  <c r="AD19"/>
  <c r="AD20"/>
  <c r="AD18"/>
  <c r="AD15"/>
  <c r="AD14"/>
  <c r="AD12"/>
  <c r="AD13"/>
  <c r="AD16"/>
</calcChain>
</file>

<file path=xl/sharedStrings.xml><?xml version="1.0" encoding="utf-8"?>
<sst xmlns="http://schemas.openxmlformats.org/spreadsheetml/2006/main" count="513" uniqueCount="40">
  <si>
    <t>S</t>
  </si>
  <si>
    <t>Место</t>
  </si>
  <si>
    <t>Команда</t>
  </si>
  <si>
    <t>S1</t>
  </si>
  <si>
    <t>S2</t>
  </si>
  <si>
    <t>М</t>
  </si>
  <si>
    <t>Ш</t>
  </si>
  <si>
    <t>Forward (Березник)</t>
  </si>
  <si>
    <t>Смайлики (Шангалы)</t>
  </si>
  <si>
    <t>Импульс (ОСОШ №1)</t>
  </si>
  <si>
    <t>Д</t>
  </si>
  <si>
    <t>Умные люди (ОСОШ №2)</t>
  </si>
  <si>
    <t>Вечный двигатель (Малодоры)</t>
  </si>
  <si>
    <t>Мозгарики (Шангалы)</t>
  </si>
  <si>
    <t>Улей (Ульяновская)</t>
  </si>
  <si>
    <t>Торнадо (ОСОШ №1)</t>
  </si>
  <si>
    <t>Космос (ОСОШ №1)</t>
  </si>
  <si>
    <t>Калейдоскоп (ОСОШ №2)</t>
  </si>
  <si>
    <t>Позитив (УДЮЦ)</t>
  </si>
  <si>
    <t>Smart Kids (Березник)</t>
  </si>
  <si>
    <t>Бриллиантовый мозг (ОСОШ №2)</t>
  </si>
  <si>
    <t>Чикибамбони (ОСОШ №1)</t>
  </si>
  <si>
    <t>Интеллигенция (ОСОШ №1)</t>
  </si>
  <si>
    <t>Шестерёнки (ОСОШ №2)</t>
  </si>
  <si>
    <t>Знатоки из ТикТока (ОСОШ №2)</t>
  </si>
  <si>
    <t>рейтинг Ш</t>
  </si>
  <si>
    <t>рейтинг М</t>
  </si>
  <si>
    <t>рейтинг Д</t>
  </si>
  <si>
    <t>Рейтинг ЧГК</t>
  </si>
  <si>
    <t>Рейтинг сезона</t>
  </si>
  <si>
    <t>ЧГК</t>
  </si>
  <si>
    <t>Балл</t>
  </si>
  <si>
    <t>Стишки</t>
  </si>
  <si>
    <t>-</t>
  </si>
  <si>
    <t>+</t>
  </si>
  <si>
    <t>1 игра</t>
  </si>
  <si>
    <t>2 игра</t>
  </si>
  <si>
    <t>5 игра</t>
  </si>
  <si>
    <t>3 игра</t>
  </si>
  <si>
    <t>4 игра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</si>
</sst>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2"/>
      <name val="Arial Cyr"/>
      <charset val="204"/>
    </font>
    <font>
      <b/>
      <sz val="12"/>
      <color indexed="8"/>
      <name val="Calibri"/>
      <family val="2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6"/>
      <color indexed="8"/>
      <name val="Calibri"/>
      <family val="2"/>
      <charset val="204"/>
    </font>
    <font>
      <b/>
      <sz val="14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5" borderId="1" xfId="0" applyNumberFormat="1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6" borderId="0" xfId="0" applyFont="1" applyFill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5" fillId="0" borderId="4" xfId="0" applyFont="1" applyFill="1" applyBorder="1" applyAlignment="1">
      <alignment horizontal="right" vertical="center"/>
    </xf>
    <xf numFmtId="0" fontId="0" fillId="3" borderId="0" xfId="0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6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8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3" fillId="9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25"/>
  <sheetViews>
    <sheetView showGridLines="0" zoomScale="90" zoomScaleNormal="90" workbookViewId="0">
      <pane xSplit="3" ySplit="2" topLeftCell="H3" activePane="bottomRight" state="frozen"/>
      <selection pane="topRight" activeCell="C1" sqref="C1"/>
      <selection pane="bottomLeft" activeCell="A2" sqref="A2"/>
      <selection pane="bottomRight" activeCell="M27" sqref="M27"/>
    </sheetView>
  </sheetViews>
  <sheetFormatPr defaultRowHeight="12.75"/>
  <cols>
    <col min="1" max="1" width="6.140625" customWidth="1"/>
    <col min="2" max="2" width="49.42578125" customWidth="1"/>
    <col min="3" max="3" width="3.140625" customWidth="1"/>
    <col min="4" max="29" width="3.7109375" style="2" customWidth="1"/>
    <col min="30" max="30" width="5.5703125" customWidth="1"/>
    <col min="31" max="31" width="6.5703125" customWidth="1"/>
    <col min="32" max="32" width="8.5703125" customWidth="1"/>
    <col min="33" max="33" width="9.28515625" customWidth="1"/>
  </cols>
  <sheetData>
    <row r="1" spans="2:33" ht="36.75" customHeight="1"/>
    <row r="2" spans="2:33" ht="25.5" customHeight="1">
      <c r="B2" s="1" t="s">
        <v>2</v>
      </c>
      <c r="C2" s="1"/>
      <c r="D2" s="24">
        <v>1</v>
      </c>
      <c r="E2" s="24">
        <v>2</v>
      </c>
      <c r="F2" s="24">
        <v>3</v>
      </c>
      <c r="G2" s="24">
        <v>4</v>
      </c>
      <c r="H2" s="24">
        <v>5</v>
      </c>
      <c r="I2" s="24">
        <v>6</v>
      </c>
      <c r="J2" s="24">
        <v>7</v>
      </c>
      <c r="K2" s="24">
        <v>8</v>
      </c>
      <c r="L2" s="24">
        <v>9</v>
      </c>
      <c r="M2" s="24">
        <v>10</v>
      </c>
      <c r="N2" s="24">
        <v>11</v>
      </c>
      <c r="O2" s="24">
        <v>12</v>
      </c>
      <c r="P2" s="24" t="s">
        <v>3</v>
      </c>
      <c r="Q2" s="24">
        <v>13</v>
      </c>
      <c r="R2" s="24">
        <v>14</v>
      </c>
      <c r="S2" s="24">
        <v>15</v>
      </c>
      <c r="T2" s="24">
        <v>16</v>
      </c>
      <c r="U2" s="24">
        <v>17</v>
      </c>
      <c r="V2" s="24">
        <v>18</v>
      </c>
      <c r="W2" s="24">
        <v>19</v>
      </c>
      <c r="X2" s="24">
        <v>20</v>
      </c>
      <c r="Y2" s="24">
        <v>21</v>
      </c>
      <c r="Z2" s="24">
        <v>22</v>
      </c>
      <c r="AA2" s="24">
        <v>23</v>
      </c>
      <c r="AB2" s="24">
        <v>24</v>
      </c>
      <c r="AC2" s="3" t="s">
        <v>4</v>
      </c>
      <c r="AD2" s="4" t="s">
        <v>0</v>
      </c>
      <c r="AE2" s="5" t="s">
        <v>1</v>
      </c>
      <c r="AF2" s="26" t="s">
        <v>29</v>
      </c>
      <c r="AG2" s="26" t="s">
        <v>28</v>
      </c>
    </row>
    <row r="3" spans="2:33" ht="15.75">
      <c r="B3" s="20" t="s">
        <v>9</v>
      </c>
      <c r="C3" s="21" t="s">
        <v>6</v>
      </c>
      <c r="D3" s="22" t="s">
        <v>33</v>
      </c>
      <c r="E3" s="22" t="s">
        <v>34</v>
      </c>
      <c r="F3" s="22" t="s">
        <v>34</v>
      </c>
      <c r="G3" s="22" t="s">
        <v>33</v>
      </c>
      <c r="H3" s="22" t="s">
        <v>33</v>
      </c>
      <c r="I3" s="22" t="s">
        <v>33</v>
      </c>
      <c r="J3" s="22" t="s">
        <v>33</v>
      </c>
      <c r="K3" s="22" t="s">
        <v>33</v>
      </c>
      <c r="L3" s="22" t="s">
        <v>34</v>
      </c>
      <c r="M3" s="22" t="s">
        <v>33</v>
      </c>
      <c r="N3" s="22" t="s">
        <v>33</v>
      </c>
      <c r="O3" s="22" t="s">
        <v>33</v>
      </c>
      <c r="P3" s="8">
        <f t="shared" ref="P3:P10" si="0">COUNTIF(D3:O3,"+")</f>
        <v>3</v>
      </c>
      <c r="Q3" s="22" t="s">
        <v>34</v>
      </c>
      <c r="R3" s="22" t="s">
        <v>34</v>
      </c>
      <c r="S3" s="22" t="s">
        <v>34</v>
      </c>
      <c r="T3" s="22" t="s">
        <v>33</v>
      </c>
      <c r="U3" s="22" t="s">
        <v>34</v>
      </c>
      <c r="V3" s="22" t="s">
        <v>33</v>
      </c>
      <c r="W3" s="22" t="s">
        <v>33</v>
      </c>
      <c r="X3" s="22" t="s">
        <v>33</v>
      </c>
      <c r="Y3" s="22" t="s">
        <v>34</v>
      </c>
      <c r="Z3" s="22" t="s">
        <v>33</v>
      </c>
      <c r="AA3" s="22" t="s">
        <v>34</v>
      </c>
      <c r="AB3" s="22" t="s">
        <v>33</v>
      </c>
      <c r="AC3" s="8">
        <f t="shared" ref="AC3:AC10" si="1">COUNTIF(Q3:AB3,"+")</f>
        <v>6</v>
      </c>
      <c r="AD3" s="6">
        <f t="shared" ref="AD3:AD10" si="2">SUM(P3,AC3)</f>
        <v>9</v>
      </c>
      <c r="AE3" s="15">
        <v>4</v>
      </c>
      <c r="AF3" s="7">
        <v>9</v>
      </c>
      <c r="AG3" s="23">
        <f t="shared" ref="AG3:AG10" si="3">SUMIF(D3:AC3,"+",D$23:AC$23)</f>
        <v>31</v>
      </c>
    </row>
    <row r="4" spans="2:33" ht="15.75">
      <c r="B4" s="20" t="s">
        <v>22</v>
      </c>
      <c r="C4" s="21" t="s">
        <v>6</v>
      </c>
      <c r="D4" s="22" t="s">
        <v>33</v>
      </c>
      <c r="E4" s="22" t="s">
        <v>33</v>
      </c>
      <c r="F4" s="22" t="s">
        <v>33</v>
      </c>
      <c r="G4" s="22" t="s">
        <v>33</v>
      </c>
      <c r="H4" s="22" t="s">
        <v>34</v>
      </c>
      <c r="I4" s="22" t="s">
        <v>33</v>
      </c>
      <c r="J4" s="22" t="s">
        <v>33</v>
      </c>
      <c r="K4" s="22" t="s">
        <v>33</v>
      </c>
      <c r="L4" s="22" t="s">
        <v>34</v>
      </c>
      <c r="M4" s="22" t="s">
        <v>33</v>
      </c>
      <c r="N4" s="22" t="s">
        <v>33</v>
      </c>
      <c r="O4" s="22" t="s">
        <v>33</v>
      </c>
      <c r="P4" s="8">
        <f t="shared" si="0"/>
        <v>2</v>
      </c>
      <c r="Q4" s="22" t="s">
        <v>33</v>
      </c>
      <c r="R4" s="22" t="s">
        <v>34</v>
      </c>
      <c r="S4" s="22" t="s">
        <v>33</v>
      </c>
      <c r="T4" s="22" t="s">
        <v>34</v>
      </c>
      <c r="U4" s="22" t="s">
        <v>34</v>
      </c>
      <c r="V4" s="22" t="s">
        <v>33</v>
      </c>
      <c r="W4" s="22" t="s">
        <v>34</v>
      </c>
      <c r="X4" s="22" t="s">
        <v>33</v>
      </c>
      <c r="Y4" s="22" t="s">
        <v>34</v>
      </c>
      <c r="Z4" s="22" t="s">
        <v>34</v>
      </c>
      <c r="AA4" s="22" t="s">
        <v>33</v>
      </c>
      <c r="AB4" s="22" t="s">
        <v>33</v>
      </c>
      <c r="AC4" s="8">
        <f t="shared" si="1"/>
        <v>6</v>
      </c>
      <c r="AD4" s="6">
        <f t="shared" si="2"/>
        <v>8</v>
      </c>
      <c r="AE4" s="15">
        <v>5</v>
      </c>
      <c r="AF4" s="7">
        <v>8</v>
      </c>
      <c r="AG4" s="23">
        <f t="shared" si="3"/>
        <v>27</v>
      </c>
    </row>
    <row r="5" spans="2:33" ht="17.25" customHeight="1">
      <c r="B5" s="20" t="s">
        <v>8</v>
      </c>
      <c r="C5" s="21" t="s">
        <v>6</v>
      </c>
      <c r="D5" s="22" t="s">
        <v>33</v>
      </c>
      <c r="E5" s="22" t="s">
        <v>33</v>
      </c>
      <c r="F5" s="22" t="s">
        <v>34</v>
      </c>
      <c r="G5" s="22" t="s">
        <v>33</v>
      </c>
      <c r="H5" s="22" t="s">
        <v>34</v>
      </c>
      <c r="I5" s="22" t="s">
        <v>33</v>
      </c>
      <c r="J5" s="22" t="s">
        <v>33</v>
      </c>
      <c r="K5" s="22" t="s">
        <v>34</v>
      </c>
      <c r="L5" s="22" t="s">
        <v>34</v>
      </c>
      <c r="M5" s="22" t="s">
        <v>34</v>
      </c>
      <c r="N5" s="22" t="s">
        <v>34</v>
      </c>
      <c r="O5" s="22" t="s">
        <v>33</v>
      </c>
      <c r="P5" s="8">
        <f t="shared" si="0"/>
        <v>6</v>
      </c>
      <c r="Q5" s="22" t="s">
        <v>34</v>
      </c>
      <c r="R5" s="22" t="s">
        <v>33</v>
      </c>
      <c r="S5" s="22" t="s">
        <v>34</v>
      </c>
      <c r="T5" s="22" t="s">
        <v>34</v>
      </c>
      <c r="U5" s="22" t="s">
        <v>33</v>
      </c>
      <c r="V5" s="22" t="s">
        <v>33</v>
      </c>
      <c r="W5" s="22" t="s">
        <v>33</v>
      </c>
      <c r="X5" s="22" t="s">
        <v>34</v>
      </c>
      <c r="Y5" s="22" t="s">
        <v>34</v>
      </c>
      <c r="Z5" s="22" t="s">
        <v>34</v>
      </c>
      <c r="AA5" s="22" t="s">
        <v>34</v>
      </c>
      <c r="AB5" s="22" t="s">
        <v>33</v>
      </c>
      <c r="AC5" s="8">
        <f t="shared" si="1"/>
        <v>7</v>
      </c>
      <c r="AD5" s="6">
        <f t="shared" si="2"/>
        <v>13</v>
      </c>
      <c r="AE5" s="15">
        <v>2</v>
      </c>
      <c r="AF5" s="7">
        <v>11</v>
      </c>
      <c r="AG5" s="23">
        <f t="shared" si="3"/>
        <v>59</v>
      </c>
    </row>
    <row r="6" spans="2:33" ht="15.75">
      <c r="B6" s="20" t="s">
        <v>12</v>
      </c>
      <c r="C6" s="21" t="s">
        <v>6</v>
      </c>
      <c r="D6" s="22" t="s">
        <v>33</v>
      </c>
      <c r="E6" s="22" t="s">
        <v>34</v>
      </c>
      <c r="F6" s="22" t="s">
        <v>34</v>
      </c>
      <c r="G6" s="22" t="s">
        <v>33</v>
      </c>
      <c r="H6" s="22" t="s">
        <v>34</v>
      </c>
      <c r="I6" s="22" t="s">
        <v>34</v>
      </c>
      <c r="J6" s="22" t="s">
        <v>33</v>
      </c>
      <c r="K6" s="22" t="s">
        <v>33</v>
      </c>
      <c r="L6" s="22" t="s">
        <v>34</v>
      </c>
      <c r="M6" s="22" t="s">
        <v>34</v>
      </c>
      <c r="N6" s="22" t="s">
        <v>34</v>
      </c>
      <c r="O6" s="22" t="s">
        <v>33</v>
      </c>
      <c r="P6" s="8">
        <f t="shared" si="0"/>
        <v>7</v>
      </c>
      <c r="Q6" s="22" t="s">
        <v>34</v>
      </c>
      <c r="R6" s="22" t="s">
        <v>34</v>
      </c>
      <c r="S6" s="22" t="s">
        <v>34</v>
      </c>
      <c r="T6" s="22" t="s">
        <v>34</v>
      </c>
      <c r="U6" s="22" t="s">
        <v>34</v>
      </c>
      <c r="V6" s="22" t="s">
        <v>33</v>
      </c>
      <c r="W6" s="22" t="s">
        <v>34</v>
      </c>
      <c r="X6" s="22" t="s">
        <v>34</v>
      </c>
      <c r="Y6" s="22" t="s">
        <v>34</v>
      </c>
      <c r="Z6" s="22" t="s">
        <v>33</v>
      </c>
      <c r="AA6" s="22" t="s">
        <v>33</v>
      </c>
      <c r="AB6" s="22" t="s">
        <v>33</v>
      </c>
      <c r="AC6" s="8">
        <f t="shared" si="1"/>
        <v>8</v>
      </c>
      <c r="AD6" s="6">
        <f t="shared" si="2"/>
        <v>15</v>
      </c>
      <c r="AE6" s="15">
        <v>1</v>
      </c>
      <c r="AF6" s="7">
        <v>12</v>
      </c>
      <c r="AG6" s="23">
        <f t="shared" si="3"/>
        <v>63</v>
      </c>
    </row>
    <row r="7" spans="2:33" ht="15.75">
      <c r="B7" s="20" t="s">
        <v>20</v>
      </c>
      <c r="C7" s="21" t="s">
        <v>6</v>
      </c>
      <c r="D7" s="22" t="s">
        <v>33</v>
      </c>
      <c r="E7" s="22" t="s">
        <v>34</v>
      </c>
      <c r="F7" s="22" t="s">
        <v>33</v>
      </c>
      <c r="G7" s="22" t="s">
        <v>33</v>
      </c>
      <c r="H7" s="22" t="s">
        <v>33</v>
      </c>
      <c r="I7" s="22" t="s">
        <v>33</v>
      </c>
      <c r="J7" s="22" t="s">
        <v>34</v>
      </c>
      <c r="K7" s="22" t="s">
        <v>33</v>
      </c>
      <c r="L7" s="22" t="s">
        <v>34</v>
      </c>
      <c r="M7" s="22" t="s">
        <v>33</v>
      </c>
      <c r="N7" s="22" t="s">
        <v>33</v>
      </c>
      <c r="O7" s="22" t="s">
        <v>33</v>
      </c>
      <c r="P7" s="8">
        <f t="shared" si="0"/>
        <v>3</v>
      </c>
      <c r="Q7" s="22" t="s">
        <v>34</v>
      </c>
      <c r="R7" s="22" t="s">
        <v>34</v>
      </c>
      <c r="S7" s="22" t="s">
        <v>33</v>
      </c>
      <c r="T7" s="22" t="s">
        <v>34</v>
      </c>
      <c r="U7" s="22" t="s">
        <v>34</v>
      </c>
      <c r="V7" s="22" t="s">
        <v>33</v>
      </c>
      <c r="W7" s="22" t="s">
        <v>33</v>
      </c>
      <c r="X7" s="22" t="s">
        <v>33</v>
      </c>
      <c r="Y7" s="22" t="s">
        <v>33</v>
      </c>
      <c r="Z7" s="22" t="s">
        <v>34</v>
      </c>
      <c r="AA7" s="22" t="s">
        <v>33</v>
      </c>
      <c r="AB7" s="22" t="s">
        <v>33</v>
      </c>
      <c r="AC7" s="8">
        <f t="shared" si="1"/>
        <v>5</v>
      </c>
      <c r="AD7" s="6">
        <f t="shared" si="2"/>
        <v>8</v>
      </c>
      <c r="AE7" s="15">
        <v>5</v>
      </c>
      <c r="AF7" s="7">
        <v>8</v>
      </c>
      <c r="AG7" s="23">
        <f t="shared" si="3"/>
        <v>27</v>
      </c>
    </row>
    <row r="8" spans="2:33" ht="15.75">
      <c r="B8" s="20" t="s">
        <v>11</v>
      </c>
      <c r="C8" s="21" t="s">
        <v>6</v>
      </c>
      <c r="D8" s="22" t="s">
        <v>33</v>
      </c>
      <c r="E8" s="22" t="s">
        <v>33</v>
      </c>
      <c r="F8" s="22" t="s">
        <v>33</v>
      </c>
      <c r="G8" s="22" t="s">
        <v>33</v>
      </c>
      <c r="H8" s="22" t="s">
        <v>34</v>
      </c>
      <c r="I8" s="22" t="s">
        <v>34</v>
      </c>
      <c r="J8" s="22" t="s">
        <v>33</v>
      </c>
      <c r="K8" s="22" t="s">
        <v>34</v>
      </c>
      <c r="L8" s="22" t="s">
        <v>34</v>
      </c>
      <c r="M8" s="22" t="s">
        <v>33</v>
      </c>
      <c r="N8" s="22" t="s">
        <v>33</v>
      </c>
      <c r="O8" s="22" t="s">
        <v>33</v>
      </c>
      <c r="P8" s="8">
        <f t="shared" si="0"/>
        <v>4</v>
      </c>
      <c r="Q8" s="22" t="s">
        <v>33</v>
      </c>
      <c r="R8" s="22" t="s">
        <v>34</v>
      </c>
      <c r="S8" s="22" t="s">
        <v>33</v>
      </c>
      <c r="T8" s="22" t="s">
        <v>33</v>
      </c>
      <c r="U8" s="22" t="s">
        <v>34</v>
      </c>
      <c r="V8" s="22" t="s">
        <v>33</v>
      </c>
      <c r="W8" s="22" t="s">
        <v>33</v>
      </c>
      <c r="X8" s="22" t="s">
        <v>34</v>
      </c>
      <c r="Y8" s="22" t="s">
        <v>33</v>
      </c>
      <c r="Z8" s="22" t="s">
        <v>33</v>
      </c>
      <c r="AA8" s="22" t="s">
        <v>33</v>
      </c>
      <c r="AB8" s="22" t="s">
        <v>33</v>
      </c>
      <c r="AC8" s="8">
        <f t="shared" si="1"/>
        <v>3</v>
      </c>
      <c r="AD8" s="6">
        <f t="shared" si="2"/>
        <v>7</v>
      </c>
      <c r="AE8" s="15">
        <v>6</v>
      </c>
      <c r="AF8" s="7">
        <v>7</v>
      </c>
      <c r="AG8" s="23">
        <f t="shared" si="3"/>
        <v>28</v>
      </c>
    </row>
    <row r="9" spans="2:33" ht="15.75">
      <c r="B9" s="20" t="s">
        <v>21</v>
      </c>
      <c r="C9" s="21" t="s">
        <v>6</v>
      </c>
      <c r="D9" s="22" t="s">
        <v>33</v>
      </c>
      <c r="E9" s="22" t="s">
        <v>34</v>
      </c>
      <c r="F9" s="22" t="s">
        <v>34</v>
      </c>
      <c r="G9" s="22" t="s">
        <v>33</v>
      </c>
      <c r="H9" s="22" t="s">
        <v>33</v>
      </c>
      <c r="I9" s="22" t="s">
        <v>33</v>
      </c>
      <c r="J9" s="22" t="s">
        <v>33</v>
      </c>
      <c r="K9" s="22" t="s">
        <v>33</v>
      </c>
      <c r="L9" s="22" t="s">
        <v>34</v>
      </c>
      <c r="M9" s="22" t="s">
        <v>33</v>
      </c>
      <c r="N9" s="22" t="s">
        <v>34</v>
      </c>
      <c r="O9" s="22" t="s">
        <v>33</v>
      </c>
      <c r="P9" s="8">
        <f t="shared" si="0"/>
        <v>4</v>
      </c>
      <c r="Q9" s="22" t="s">
        <v>34</v>
      </c>
      <c r="R9" s="22" t="s">
        <v>34</v>
      </c>
      <c r="S9" s="22" t="s">
        <v>33</v>
      </c>
      <c r="T9" s="22" t="s">
        <v>34</v>
      </c>
      <c r="U9" s="22" t="s">
        <v>34</v>
      </c>
      <c r="V9" s="22" t="s">
        <v>33</v>
      </c>
      <c r="W9" s="22" t="s">
        <v>33</v>
      </c>
      <c r="X9" s="22" t="s">
        <v>33</v>
      </c>
      <c r="Y9" s="22" t="s">
        <v>33</v>
      </c>
      <c r="Z9" s="22" t="s">
        <v>34</v>
      </c>
      <c r="AA9" s="22" t="s">
        <v>34</v>
      </c>
      <c r="AB9" s="22" t="s">
        <v>33</v>
      </c>
      <c r="AC9" s="8">
        <f t="shared" si="1"/>
        <v>6</v>
      </c>
      <c r="AD9" s="6">
        <f t="shared" si="2"/>
        <v>10</v>
      </c>
      <c r="AE9" s="15">
        <v>3</v>
      </c>
      <c r="AF9" s="7">
        <v>10</v>
      </c>
      <c r="AG9" s="23">
        <f t="shared" si="3"/>
        <v>34</v>
      </c>
    </row>
    <row r="10" spans="2:33" ht="15.75">
      <c r="B10" s="20" t="s">
        <v>14</v>
      </c>
      <c r="C10" s="21" t="s">
        <v>6</v>
      </c>
      <c r="D10" s="22" t="s">
        <v>33</v>
      </c>
      <c r="E10" s="22" t="s">
        <v>34</v>
      </c>
      <c r="F10" s="22" t="s">
        <v>34</v>
      </c>
      <c r="G10" s="22" t="s">
        <v>33</v>
      </c>
      <c r="H10" s="22" t="s">
        <v>34</v>
      </c>
      <c r="I10" s="22" t="s">
        <v>34</v>
      </c>
      <c r="J10" s="22" t="s">
        <v>33</v>
      </c>
      <c r="K10" s="22" t="s">
        <v>33</v>
      </c>
      <c r="L10" s="22" t="s">
        <v>34</v>
      </c>
      <c r="M10" s="22" t="s">
        <v>34</v>
      </c>
      <c r="N10" s="22" t="s">
        <v>33</v>
      </c>
      <c r="O10" s="22" t="s">
        <v>34</v>
      </c>
      <c r="P10" s="8">
        <f t="shared" si="0"/>
        <v>7</v>
      </c>
      <c r="Q10" s="22" t="s">
        <v>34</v>
      </c>
      <c r="R10" s="22" t="s">
        <v>34</v>
      </c>
      <c r="S10" s="22" t="s">
        <v>34</v>
      </c>
      <c r="T10" s="22" t="s">
        <v>34</v>
      </c>
      <c r="U10" s="22" t="s">
        <v>34</v>
      </c>
      <c r="V10" s="22" t="s">
        <v>33</v>
      </c>
      <c r="W10" s="22" t="s">
        <v>34</v>
      </c>
      <c r="X10" s="22" t="s">
        <v>33</v>
      </c>
      <c r="Y10" s="22" t="s">
        <v>33</v>
      </c>
      <c r="Z10" s="22" t="s">
        <v>34</v>
      </c>
      <c r="AA10" s="22" t="s">
        <v>34</v>
      </c>
      <c r="AB10" s="22" t="s">
        <v>33</v>
      </c>
      <c r="AC10" s="8">
        <f t="shared" si="1"/>
        <v>8</v>
      </c>
      <c r="AD10" s="6">
        <f t="shared" si="2"/>
        <v>15</v>
      </c>
      <c r="AE10" s="15">
        <v>1</v>
      </c>
      <c r="AF10" s="7">
        <v>12</v>
      </c>
      <c r="AG10" s="23">
        <f t="shared" si="3"/>
        <v>63</v>
      </c>
    </row>
    <row r="11" spans="2:33" ht="9" customHeight="1">
      <c r="B11" s="13"/>
      <c r="C11" s="10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6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6"/>
      <c r="AD11" s="16"/>
      <c r="AE11" s="17"/>
      <c r="AF11" s="11"/>
      <c r="AG11" s="11"/>
    </row>
    <row r="12" spans="2:33" ht="15.75">
      <c r="B12" s="20" t="s">
        <v>15</v>
      </c>
      <c r="C12" s="21" t="s">
        <v>5</v>
      </c>
      <c r="D12" s="22" t="s">
        <v>33</v>
      </c>
      <c r="E12" s="22" t="s">
        <v>33</v>
      </c>
      <c r="F12" s="22" t="s">
        <v>34</v>
      </c>
      <c r="G12" s="22" t="s">
        <v>33</v>
      </c>
      <c r="H12" s="22" t="s">
        <v>34</v>
      </c>
      <c r="I12" s="22" t="s">
        <v>33</v>
      </c>
      <c r="J12" s="22" t="s">
        <v>33</v>
      </c>
      <c r="K12" s="22" t="s">
        <v>33</v>
      </c>
      <c r="L12" s="22" t="s">
        <v>34</v>
      </c>
      <c r="M12" s="22" t="s">
        <v>34</v>
      </c>
      <c r="N12" s="22" t="s">
        <v>33</v>
      </c>
      <c r="O12" s="22" t="s">
        <v>33</v>
      </c>
      <c r="P12" s="8">
        <f>COUNTIF(D12:O12,"+")</f>
        <v>4</v>
      </c>
      <c r="Q12" s="22" t="s">
        <v>34</v>
      </c>
      <c r="R12" s="22" t="s">
        <v>33</v>
      </c>
      <c r="S12" s="22" t="s">
        <v>33</v>
      </c>
      <c r="T12" s="22" t="s">
        <v>34</v>
      </c>
      <c r="U12" s="22" t="s">
        <v>34</v>
      </c>
      <c r="V12" s="22" t="s">
        <v>33</v>
      </c>
      <c r="W12" s="22" t="s">
        <v>33</v>
      </c>
      <c r="X12" s="22" t="s">
        <v>33</v>
      </c>
      <c r="Y12" s="22" t="s">
        <v>34</v>
      </c>
      <c r="Z12" s="22" t="s">
        <v>33</v>
      </c>
      <c r="AA12" s="22" t="s">
        <v>33</v>
      </c>
      <c r="AB12" s="22" t="s">
        <v>33</v>
      </c>
      <c r="AC12" s="8">
        <f>COUNTIF(Q12:AB12,"+")</f>
        <v>4</v>
      </c>
      <c r="AD12" s="6">
        <f>SUM(P12,AC12)</f>
        <v>8</v>
      </c>
      <c r="AE12" s="15">
        <v>4</v>
      </c>
      <c r="AF12" s="7">
        <v>9</v>
      </c>
      <c r="AG12" s="23">
        <f>SUMIF(D12:AC12,"+",D$24:AC$24)</f>
        <v>21</v>
      </c>
    </row>
    <row r="13" spans="2:33" ht="15.75">
      <c r="B13" s="20" t="s">
        <v>13</v>
      </c>
      <c r="C13" s="21" t="s">
        <v>5</v>
      </c>
      <c r="D13" s="22" t="s">
        <v>33</v>
      </c>
      <c r="E13" s="22" t="s">
        <v>34</v>
      </c>
      <c r="F13" s="22" t="s">
        <v>34</v>
      </c>
      <c r="G13" s="22" t="s">
        <v>33</v>
      </c>
      <c r="H13" s="22" t="s">
        <v>34</v>
      </c>
      <c r="I13" s="22" t="s">
        <v>33</v>
      </c>
      <c r="J13" s="22" t="s">
        <v>33</v>
      </c>
      <c r="K13" s="22" t="s">
        <v>33</v>
      </c>
      <c r="L13" s="22" t="s">
        <v>34</v>
      </c>
      <c r="M13" s="22" t="s">
        <v>33</v>
      </c>
      <c r="N13" s="22" t="s">
        <v>33</v>
      </c>
      <c r="O13" s="22" t="s">
        <v>33</v>
      </c>
      <c r="P13" s="8">
        <f>COUNTIF(D13:O13,"+")</f>
        <v>4</v>
      </c>
      <c r="Q13" s="22" t="s">
        <v>34</v>
      </c>
      <c r="R13" s="22" t="s">
        <v>34</v>
      </c>
      <c r="S13" s="22" t="s">
        <v>33</v>
      </c>
      <c r="T13" s="22" t="s">
        <v>33</v>
      </c>
      <c r="U13" s="22" t="s">
        <v>34</v>
      </c>
      <c r="V13" s="22" t="s">
        <v>33</v>
      </c>
      <c r="W13" s="22" t="s">
        <v>33</v>
      </c>
      <c r="X13" s="22" t="s">
        <v>34</v>
      </c>
      <c r="Y13" s="22" t="s">
        <v>34</v>
      </c>
      <c r="Z13" s="22" t="s">
        <v>34</v>
      </c>
      <c r="AA13" s="22" t="s">
        <v>33</v>
      </c>
      <c r="AB13" s="22" t="s">
        <v>33</v>
      </c>
      <c r="AC13" s="8">
        <f>COUNTIF(Q13:AB13,"+")</f>
        <v>6</v>
      </c>
      <c r="AD13" s="6">
        <f>SUM(P13,AC13)</f>
        <v>10</v>
      </c>
      <c r="AE13" s="15">
        <v>2</v>
      </c>
      <c r="AF13" s="7">
        <v>11</v>
      </c>
      <c r="AG13" s="23">
        <f t="shared" ref="AG13:AG16" si="4">SUMIF(D13:AC13,"+",D$24:AC$24)</f>
        <v>30</v>
      </c>
    </row>
    <row r="14" spans="2:33" ht="15.75">
      <c r="B14" s="20" t="s">
        <v>7</v>
      </c>
      <c r="C14" s="21" t="s">
        <v>5</v>
      </c>
      <c r="D14" s="22" t="s">
        <v>33</v>
      </c>
      <c r="E14" s="22" t="s">
        <v>34</v>
      </c>
      <c r="F14" s="22" t="s">
        <v>33</v>
      </c>
      <c r="G14" s="22" t="s">
        <v>33</v>
      </c>
      <c r="H14" s="22" t="s">
        <v>33</v>
      </c>
      <c r="I14" s="22" t="s">
        <v>34</v>
      </c>
      <c r="J14" s="22" t="s">
        <v>33</v>
      </c>
      <c r="K14" s="22" t="s">
        <v>33</v>
      </c>
      <c r="L14" s="22" t="s">
        <v>34</v>
      </c>
      <c r="M14" s="22" t="s">
        <v>34</v>
      </c>
      <c r="N14" s="22" t="s">
        <v>34</v>
      </c>
      <c r="O14" s="22" t="s">
        <v>33</v>
      </c>
      <c r="P14" s="8">
        <f>COUNTIF(D14:O14,"+")</f>
        <v>5</v>
      </c>
      <c r="Q14" s="22" t="s">
        <v>33</v>
      </c>
      <c r="R14" s="22" t="s">
        <v>34</v>
      </c>
      <c r="S14" s="22" t="s">
        <v>33</v>
      </c>
      <c r="T14" s="22" t="s">
        <v>34</v>
      </c>
      <c r="U14" s="22" t="s">
        <v>33</v>
      </c>
      <c r="V14" s="22" t="s">
        <v>33</v>
      </c>
      <c r="W14" s="22" t="s">
        <v>33</v>
      </c>
      <c r="X14" s="22" t="s">
        <v>34</v>
      </c>
      <c r="Y14" s="22" t="s">
        <v>34</v>
      </c>
      <c r="Z14" s="22" t="s">
        <v>33</v>
      </c>
      <c r="AA14" s="22" t="s">
        <v>33</v>
      </c>
      <c r="AB14" s="22" t="s">
        <v>33</v>
      </c>
      <c r="AC14" s="8">
        <f>COUNTIF(Q14:AB14,"+")</f>
        <v>4</v>
      </c>
      <c r="AD14" s="6">
        <f>SUM(P14,AC14)</f>
        <v>9</v>
      </c>
      <c r="AE14" s="15">
        <v>3</v>
      </c>
      <c r="AF14" s="7">
        <v>10</v>
      </c>
      <c r="AG14" s="23">
        <f t="shared" si="4"/>
        <v>28</v>
      </c>
    </row>
    <row r="15" spans="2:33" ht="15.75">
      <c r="B15" s="20" t="s">
        <v>18</v>
      </c>
      <c r="C15" s="21" t="s">
        <v>5</v>
      </c>
      <c r="D15" s="22" t="s">
        <v>33</v>
      </c>
      <c r="E15" s="22" t="s">
        <v>33</v>
      </c>
      <c r="F15" s="22" t="s">
        <v>33</v>
      </c>
      <c r="G15" s="22" t="s">
        <v>33</v>
      </c>
      <c r="H15" s="22" t="s">
        <v>33</v>
      </c>
      <c r="I15" s="22" t="s">
        <v>33</v>
      </c>
      <c r="J15" s="22" t="s">
        <v>33</v>
      </c>
      <c r="K15" s="22" t="s">
        <v>34</v>
      </c>
      <c r="L15" s="22" t="s">
        <v>34</v>
      </c>
      <c r="M15" s="22" t="s">
        <v>33</v>
      </c>
      <c r="N15" s="22" t="s">
        <v>33</v>
      </c>
      <c r="O15" s="22" t="s">
        <v>33</v>
      </c>
      <c r="P15" s="8">
        <f>COUNTIF(D15:O15,"+")</f>
        <v>2</v>
      </c>
      <c r="Q15" s="22" t="s">
        <v>33</v>
      </c>
      <c r="R15" s="22" t="s">
        <v>34</v>
      </c>
      <c r="S15" s="22" t="s">
        <v>33</v>
      </c>
      <c r="T15" s="22" t="s">
        <v>34</v>
      </c>
      <c r="U15" s="22" t="s">
        <v>34</v>
      </c>
      <c r="V15" s="22" t="s">
        <v>33</v>
      </c>
      <c r="W15" s="22" t="s">
        <v>33</v>
      </c>
      <c r="X15" s="22" t="s">
        <v>33</v>
      </c>
      <c r="Y15" s="22" t="s">
        <v>34</v>
      </c>
      <c r="Z15" s="22" t="s">
        <v>34</v>
      </c>
      <c r="AA15" s="22" t="s">
        <v>33</v>
      </c>
      <c r="AB15" s="22" t="s">
        <v>33</v>
      </c>
      <c r="AC15" s="8">
        <f>COUNTIF(Q15:AB15,"+")</f>
        <v>5</v>
      </c>
      <c r="AD15" s="6">
        <f>SUM(P15,AC15)</f>
        <v>7</v>
      </c>
      <c r="AE15" s="15">
        <v>5</v>
      </c>
      <c r="AF15" s="7">
        <v>8</v>
      </c>
      <c r="AG15" s="23">
        <f t="shared" si="4"/>
        <v>17</v>
      </c>
    </row>
    <row r="16" spans="2:33" ht="15.75">
      <c r="B16" s="20" t="s">
        <v>17</v>
      </c>
      <c r="C16" s="21" t="s">
        <v>5</v>
      </c>
      <c r="D16" s="22" t="s">
        <v>33</v>
      </c>
      <c r="E16" s="22" t="s">
        <v>33</v>
      </c>
      <c r="F16" s="22" t="s">
        <v>34</v>
      </c>
      <c r="G16" s="22" t="s">
        <v>33</v>
      </c>
      <c r="H16" s="22" t="s">
        <v>33</v>
      </c>
      <c r="I16" s="22" t="s">
        <v>34</v>
      </c>
      <c r="J16" s="22" t="s">
        <v>33</v>
      </c>
      <c r="K16" s="22" t="s">
        <v>34</v>
      </c>
      <c r="L16" s="22" t="s">
        <v>34</v>
      </c>
      <c r="M16" s="22" t="s">
        <v>34</v>
      </c>
      <c r="N16" s="22" t="s">
        <v>33</v>
      </c>
      <c r="O16" s="22" t="s">
        <v>33</v>
      </c>
      <c r="P16" s="8">
        <f>COUNTIF(D16:O16,"+")</f>
        <v>5</v>
      </c>
      <c r="Q16" s="22" t="s">
        <v>33</v>
      </c>
      <c r="R16" s="22" t="s">
        <v>33</v>
      </c>
      <c r="S16" s="22" t="s">
        <v>33</v>
      </c>
      <c r="T16" s="22" t="s">
        <v>34</v>
      </c>
      <c r="U16" s="22" t="s">
        <v>34</v>
      </c>
      <c r="V16" s="22" t="s">
        <v>33</v>
      </c>
      <c r="W16" s="22" t="s">
        <v>34</v>
      </c>
      <c r="X16" s="22" t="s">
        <v>33</v>
      </c>
      <c r="Y16" s="22" t="s">
        <v>33</v>
      </c>
      <c r="Z16" s="22" t="s">
        <v>34</v>
      </c>
      <c r="AA16" s="22" t="s">
        <v>34</v>
      </c>
      <c r="AB16" s="22" t="s">
        <v>33</v>
      </c>
      <c r="AC16" s="8">
        <f>COUNTIF(Q16:AB16,"+")</f>
        <v>5</v>
      </c>
      <c r="AD16" s="6">
        <f>SUM(P16,AC16)</f>
        <v>10</v>
      </c>
      <c r="AE16" s="15">
        <v>1</v>
      </c>
      <c r="AF16" s="7">
        <v>12</v>
      </c>
      <c r="AG16" s="23">
        <f t="shared" si="4"/>
        <v>32</v>
      </c>
    </row>
    <row r="17" spans="2:33" ht="9" customHeight="1">
      <c r="B17" s="14"/>
      <c r="C17" s="10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6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6"/>
      <c r="AD17" s="16"/>
      <c r="AE17" s="17"/>
      <c r="AF17" s="11"/>
      <c r="AG17" s="11"/>
    </row>
    <row r="18" spans="2:33" ht="15.75">
      <c r="B18" s="20" t="s">
        <v>16</v>
      </c>
      <c r="C18" s="21" t="s">
        <v>10</v>
      </c>
      <c r="D18" s="22" t="s">
        <v>33</v>
      </c>
      <c r="E18" s="22" t="s">
        <v>33</v>
      </c>
      <c r="F18" s="22" t="s">
        <v>33</v>
      </c>
      <c r="G18" s="22" t="s">
        <v>33</v>
      </c>
      <c r="H18" s="22" t="s">
        <v>33</v>
      </c>
      <c r="I18" s="22" t="s">
        <v>33</v>
      </c>
      <c r="J18" s="22" t="s">
        <v>33</v>
      </c>
      <c r="K18" s="22" t="s">
        <v>33</v>
      </c>
      <c r="L18" s="22" t="s">
        <v>34</v>
      </c>
      <c r="M18" s="22" t="s">
        <v>34</v>
      </c>
      <c r="N18" s="22" t="s">
        <v>33</v>
      </c>
      <c r="O18" s="22" t="s">
        <v>33</v>
      </c>
      <c r="P18" s="8">
        <f>COUNTIF(D18:O18,"+")</f>
        <v>2</v>
      </c>
      <c r="Q18" s="22" t="s">
        <v>34</v>
      </c>
      <c r="R18" s="22" t="s">
        <v>33</v>
      </c>
      <c r="S18" s="22" t="s">
        <v>33</v>
      </c>
      <c r="T18" s="22" t="s">
        <v>33</v>
      </c>
      <c r="U18" s="22" t="s">
        <v>33</v>
      </c>
      <c r="V18" s="22" t="s">
        <v>33</v>
      </c>
      <c r="W18" s="22" t="s">
        <v>33</v>
      </c>
      <c r="X18" s="22" t="s">
        <v>33</v>
      </c>
      <c r="Y18" s="22" t="s">
        <v>34</v>
      </c>
      <c r="Z18" s="22" t="s">
        <v>33</v>
      </c>
      <c r="AA18" s="22" t="s">
        <v>33</v>
      </c>
      <c r="AB18" s="22" t="s">
        <v>33</v>
      </c>
      <c r="AC18" s="8">
        <f>COUNTIF(Q18:AB18,"+")</f>
        <v>2</v>
      </c>
      <c r="AD18" s="6">
        <f>SUM(P18,AC18)</f>
        <v>4</v>
      </c>
      <c r="AE18" s="15">
        <v>2</v>
      </c>
      <c r="AF18" s="7">
        <v>10</v>
      </c>
      <c r="AG18" s="23">
        <f>SUMIF(D18:AC18,"+",D$25:AC$25)</f>
        <v>6</v>
      </c>
    </row>
    <row r="19" spans="2:33" ht="15.75">
      <c r="B19" s="20" t="s">
        <v>19</v>
      </c>
      <c r="C19" s="21" t="s">
        <v>10</v>
      </c>
      <c r="D19" s="22" t="s">
        <v>33</v>
      </c>
      <c r="E19" s="22" t="s">
        <v>34</v>
      </c>
      <c r="F19" s="22" t="s">
        <v>33</v>
      </c>
      <c r="G19" s="22" t="s">
        <v>33</v>
      </c>
      <c r="H19" s="22" t="s">
        <v>34</v>
      </c>
      <c r="I19" s="22" t="s">
        <v>33</v>
      </c>
      <c r="J19" s="22" t="s">
        <v>33</v>
      </c>
      <c r="K19" s="22" t="s">
        <v>34</v>
      </c>
      <c r="L19" s="22" t="s">
        <v>34</v>
      </c>
      <c r="M19" s="22" t="s">
        <v>34</v>
      </c>
      <c r="N19" s="22" t="s">
        <v>33</v>
      </c>
      <c r="O19" s="22" t="s">
        <v>33</v>
      </c>
      <c r="P19" s="8">
        <f>COUNTIF(D19:O19,"+")</f>
        <v>5</v>
      </c>
      <c r="Q19" s="22" t="s">
        <v>34</v>
      </c>
      <c r="R19" s="22" t="s">
        <v>33</v>
      </c>
      <c r="S19" s="22" t="s">
        <v>33</v>
      </c>
      <c r="T19" s="22" t="s">
        <v>33</v>
      </c>
      <c r="U19" s="22" t="s">
        <v>33</v>
      </c>
      <c r="V19" s="22" t="s">
        <v>34</v>
      </c>
      <c r="W19" s="22" t="s">
        <v>33</v>
      </c>
      <c r="X19" s="22" t="s">
        <v>33</v>
      </c>
      <c r="Y19" s="22" t="s">
        <v>34</v>
      </c>
      <c r="Z19" s="22" t="s">
        <v>34</v>
      </c>
      <c r="AA19" s="22" t="s">
        <v>33</v>
      </c>
      <c r="AB19" s="22" t="s">
        <v>33</v>
      </c>
      <c r="AC19" s="8">
        <f>COUNTIF(Q19:AB19,"+")</f>
        <v>4</v>
      </c>
      <c r="AD19" s="6">
        <f>SUM(P19,AC19)</f>
        <v>9</v>
      </c>
      <c r="AE19" s="15">
        <v>1</v>
      </c>
      <c r="AF19" s="7">
        <v>12</v>
      </c>
      <c r="AG19" s="23">
        <f t="shared" ref="AG19:AG21" si="5">SUMIF(D19:AC19,"+",D$25:AC$25)</f>
        <v>19</v>
      </c>
    </row>
    <row r="20" spans="2:33" ht="15.75">
      <c r="B20" s="20" t="s">
        <v>24</v>
      </c>
      <c r="C20" s="21" t="s">
        <v>10</v>
      </c>
      <c r="D20" s="22" t="s">
        <v>33</v>
      </c>
      <c r="E20" s="22" t="s">
        <v>33</v>
      </c>
      <c r="F20" s="22" t="s">
        <v>33</v>
      </c>
      <c r="G20" s="22" t="s">
        <v>33</v>
      </c>
      <c r="H20" s="22" t="s">
        <v>34</v>
      </c>
      <c r="I20" s="22" t="s">
        <v>33</v>
      </c>
      <c r="J20" s="22" t="s">
        <v>33</v>
      </c>
      <c r="K20" s="22" t="s">
        <v>34</v>
      </c>
      <c r="L20" s="22" t="s">
        <v>34</v>
      </c>
      <c r="M20" s="22" t="s">
        <v>33</v>
      </c>
      <c r="N20" s="22" t="s">
        <v>33</v>
      </c>
      <c r="O20" s="22" t="s">
        <v>33</v>
      </c>
      <c r="P20" s="8">
        <f>COUNTIF(D20:O20,"+")</f>
        <v>3</v>
      </c>
      <c r="Q20" s="22" t="s">
        <v>33</v>
      </c>
      <c r="R20" s="22" t="s">
        <v>33</v>
      </c>
      <c r="S20" s="22" t="s">
        <v>33</v>
      </c>
      <c r="T20" s="22" t="s">
        <v>33</v>
      </c>
      <c r="U20" s="22" t="s">
        <v>33</v>
      </c>
      <c r="V20" s="22" t="s">
        <v>33</v>
      </c>
      <c r="W20" s="22" t="s">
        <v>33</v>
      </c>
      <c r="X20" s="22" t="s">
        <v>33</v>
      </c>
      <c r="Y20" s="22" t="s">
        <v>34</v>
      </c>
      <c r="Z20" s="22" t="s">
        <v>33</v>
      </c>
      <c r="AA20" s="22" t="s">
        <v>33</v>
      </c>
      <c r="AB20" s="22" t="s">
        <v>33</v>
      </c>
      <c r="AC20" s="8">
        <f>COUNTIF(Q20:AB20,"+")</f>
        <v>1</v>
      </c>
      <c r="AD20" s="6">
        <f>SUM(P20,AC20)</f>
        <v>4</v>
      </c>
      <c r="AE20" s="15">
        <v>2</v>
      </c>
      <c r="AF20" s="7">
        <v>10</v>
      </c>
      <c r="AG20" s="23">
        <f t="shared" si="5"/>
        <v>6</v>
      </c>
    </row>
    <row r="21" spans="2:33" ht="15.75">
      <c r="B21" s="44" t="s">
        <v>23</v>
      </c>
      <c r="C21" s="21" t="s">
        <v>10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8">
        <f>COUNTIF(D21:O21,"+")</f>
        <v>0</v>
      </c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8">
        <f>COUNTIF(Q21:AB21,"+")</f>
        <v>0</v>
      </c>
      <c r="AD21" s="6">
        <f>SUM(P21,AC21)</f>
        <v>0</v>
      </c>
      <c r="AE21" s="15"/>
      <c r="AF21" s="7"/>
      <c r="AG21" s="23">
        <f t="shared" si="5"/>
        <v>0</v>
      </c>
    </row>
    <row r="22" spans="2:33" ht="8.25" customHeight="1">
      <c r="B22" s="13"/>
      <c r="C22" s="10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6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6"/>
      <c r="AD22" s="16"/>
      <c r="AE22" s="18"/>
      <c r="AF22" s="11"/>
      <c r="AG22" s="11"/>
    </row>
    <row r="23" spans="2:33" ht="15.75">
      <c r="B23" s="25" t="s">
        <v>25</v>
      </c>
      <c r="D23" s="2">
        <f t="shared" ref="D23:O23" si="6">COUNTIF(D3:D10,"-")+1</f>
        <v>9</v>
      </c>
      <c r="E23" s="2">
        <f t="shared" si="6"/>
        <v>4</v>
      </c>
      <c r="F23" s="2">
        <f t="shared" si="6"/>
        <v>4</v>
      </c>
      <c r="G23" s="2">
        <f t="shared" si="6"/>
        <v>9</v>
      </c>
      <c r="H23" s="2">
        <f t="shared" si="6"/>
        <v>4</v>
      </c>
      <c r="I23" s="2">
        <f t="shared" si="6"/>
        <v>6</v>
      </c>
      <c r="J23" s="2">
        <f t="shared" si="6"/>
        <v>8</v>
      </c>
      <c r="K23" s="2">
        <f t="shared" si="6"/>
        <v>7</v>
      </c>
      <c r="L23" s="2">
        <f t="shared" si="6"/>
        <v>1</v>
      </c>
      <c r="M23" s="2">
        <f t="shared" si="6"/>
        <v>6</v>
      </c>
      <c r="N23" s="2">
        <f t="shared" si="6"/>
        <v>6</v>
      </c>
      <c r="O23" s="2">
        <f t="shared" si="6"/>
        <v>8</v>
      </c>
      <c r="Q23" s="2">
        <f t="shared" ref="Q23:AB23" si="7">COUNTIF(Q3:Q10,"-")+1</f>
        <v>3</v>
      </c>
      <c r="R23" s="2">
        <f t="shared" si="7"/>
        <v>2</v>
      </c>
      <c r="S23" s="2">
        <f t="shared" si="7"/>
        <v>5</v>
      </c>
      <c r="T23" s="2">
        <f t="shared" si="7"/>
        <v>3</v>
      </c>
      <c r="U23" s="2">
        <f t="shared" si="7"/>
        <v>2</v>
      </c>
      <c r="V23" s="2">
        <f t="shared" si="7"/>
        <v>9</v>
      </c>
      <c r="W23" s="2">
        <f t="shared" si="7"/>
        <v>6</v>
      </c>
      <c r="X23" s="2">
        <f t="shared" si="7"/>
        <v>6</v>
      </c>
      <c r="Y23" s="2">
        <f t="shared" si="7"/>
        <v>5</v>
      </c>
      <c r="Z23" s="2">
        <f t="shared" si="7"/>
        <v>4</v>
      </c>
      <c r="AA23" s="2">
        <f t="shared" si="7"/>
        <v>5</v>
      </c>
      <c r="AB23" s="2">
        <f t="shared" si="7"/>
        <v>9</v>
      </c>
      <c r="AC23" s="19"/>
      <c r="AD23" s="19"/>
      <c r="AE23" s="9"/>
    </row>
    <row r="24" spans="2:33" ht="15">
      <c r="B24" s="25" t="s">
        <v>26</v>
      </c>
      <c r="D24" s="2">
        <f>COUNTIF(D12:D16,"-")+1</f>
        <v>6</v>
      </c>
      <c r="E24" s="2">
        <f t="shared" ref="E24:AB24" si="8">COUNTIF(E12:E16,"-")+1</f>
        <v>4</v>
      </c>
      <c r="F24" s="2">
        <f t="shared" si="8"/>
        <v>3</v>
      </c>
      <c r="G24" s="2">
        <f t="shared" si="8"/>
        <v>6</v>
      </c>
      <c r="H24" s="2">
        <f t="shared" si="8"/>
        <v>4</v>
      </c>
      <c r="I24" s="2">
        <f t="shared" si="8"/>
        <v>4</v>
      </c>
      <c r="J24" s="2">
        <f t="shared" si="8"/>
        <v>6</v>
      </c>
      <c r="K24" s="2">
        <f t="shared" si="8"/>
        <v>4</v>
      </c>
      <c r="L24" s="2">
        <f t="shared" si="8"/>
        <v>1</v>
      </c>
      <c r="M24" s="2">
        <f t="shared" si="8"/>
        <v>3</v>
      </c>
      <c r="N24" s="2">
        <f t="shared" si="8"/>
        <v>5</v>
      </c>
      <c r="O24" s="2">
        <f t="shared" si="8"/>
        <v>6</v>
      </c>
      <c r="Q24" s="2">
        <f t="shared" si="8"/>
        <v>4</v>
      </c>
      <c r="R24" s="2">
        <f t="shared" si="8"/>
        <v>3</v>
      </c>
      <c r="S24" s="2">
        <f t="shared" si="8"/>
        <v>6</v>
      </c>
      <c r="T24" s="2">
        <f t="shared" si="8"/>
        <v>2</v>
      </c>
      <c r="U24" s="2">
        <f t="shared" si="8"/>
        <v>2</v>
      </c>
      <c r="V24" s="2">
        <f t="shared" si="8"/>
        <v>6</v>
      </c>
      <c r="W24" s="2">
        <f t="shared" si="8"/>
        <v>5</v>
      </c>
      <c r="X24" s="2">
        <f t="shared" si="8"/>
        <v>4</v>
      </c>
      <c r="Y24" s="2">
        <f t="shared" si="8"/>
        <v>2</v>
      </c>
      <c r="Z24" s="2">
        <f t="shared" si="8"/>
        <v>3</v>
      </c>
      <c r="AA24" s="2">
        <f t="shared" si="8"/>
        <v>5</v>
      </c>
      <c r="AB24" s="2">
        <f t="shared" si="8"/>
        <v>6</v>
      </c>
    </row>
    <row r="25" spans="2:33" ht="15">
      <c r="B25" s="25" t="s">
        <v>27</v>
      </c>
      <c r="D25" s="2">
        <f>COUNTIF(D18:D21,"-")+1</f>
        <v>4</v>
      </c>
      <c r="E25" s="2">
        <f t="shared" ref="E25:AB25" si="9">COUNTIF(E18:E21,"-")+1</f>
        <v>3</v>
      </c>
      <c r="F25" s="2">
        <f t="shared" si="9"/>
        <v>4</v>
      </c>
      <c r="G25" s="2">
        <f t="shared" si="9"/>
        <v>4</v>
      </c>
      <c r="H25" s="2">
        <f t="shared" si="9"/>
        <v>2</v>
      </c>
      <c r="I25" s="2">
        <f t="shared" si="9"/>
        <v>4</v>
      </c>
      <c r="J25" s="2">
        <f t="shared" si="9"/>
        <v>4</v>
      </c>
      <c r="K25" s="2">
        <f t="shared" si="9"/>
        <v>2</v>
      </c>
      <c r="L25" s="2">
        <f t="shared" si="9"/>
        <v>1</v>
      </c>
      <c r="M25" s="2">
        <f t="shared" si="9"/>
        <v>2</v>
      </c>
      <c r="N25" s="2">
        <f t="shared" si="9"/>
        <v>4</v>
      </c>
      <c r="O25" s="2">
        <f t="shared" si="9"/>
        <v>4</v>
      </c>
      <c r="Q25" s="2">
        <f t="shared" si="9"/>
        <v>2</v>
      </c>
      <c r="R25" s="2">
        <f t="shared" si="9"/>
        <v>4</v>
      </c>
      <c r="S25" s="2">
        <f t="shared" si="9"/>
        <v>4</v>
      </c>
      <c r="T25" s="2">
        <f t="shared" si="9"/>
        <v>4</v>
      </c>
      <c r="U25" s="2">
        <f t="shared" si="9"/>
        <v>4</v>
      </c>
      <c r="V25" s="2">
        <f t="shared" si="9"/>
        <v>3</v>
      </c>
      <c r="W25" s="2">
        <f t="shared" si="9"/>
        <v>4</v>
      </c>
      <c r="X25" s="2">
        <f t="shared" si="9"/>
        <v>4</v>
      </c>
      <c r="Y25" s="2">
        <f t="shared" si="9"/>
        <v>1</v>
      </c>
      <c r="Z25" s="2">
        <f t="shared" si="9"/>
        <v>3</v>
      </c>
      <c r="AA25" s="2">
        <f t="shared" si="9"/>
        <v>4</v>
      </c>
      <c r="AB25" s="2">
        <f t="shared" si="9"/>
        <v>4</v>
      </c>
    </row>
  </sheetData>
  <sortState ref="B19:AG22">
    <sortCondition descending="1" ref="AD19:AD22"/>
  </sortState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2"/>
  <sheetViews>
    <sheetView tabSelected="1" zoomScale="90" zoomScaleNormal="90" workbookViewId="0">
      <selection activeCell="I15" sqref="I15"/>
    </sheetView>
  </sheetViews>
  <sheetFormatPr defaultRowHeight="12.75"/>
  <cols>
    <col min="1" max="1" width="38.140625" customWidth="1"/>
    <col min="2" max="2" width="49.85546875" customWidth="1"/>
    <col min="3" max="3" width="4.7109375" customWidth="1"/>
    <col min="7" max="7" width="9.28515625" bestFit="1" customWidth="1"/>
  </cols>
  <sheetData>
    <row r="1" spans="2:8" ht="15.75">
      <c r="B1" s="52" t="s">
        <v>2</v>
      </c>
      <c r="C1" s="1"/>
      <c r="D1" s="47" t="s">
        <v>32</v>
      </c>
      <c r="E1" s="48" t="s">
        <v>30</v>
      </c>
      <c r="F1" s="52" t="s">
        <v>0</v>
      </c>
      <c r="G1" s="54" t="s">
        <v>1</v>
      </c>
      <c r="H1" s="51" t="s">
        <v>29</v>
      </c>
    </row>
    <row r="2" spans="2:8" ht="15.75">
      <c r="B2" s="53"/>
      <c r="C2" s="27"/>
      <c r="D2" s="28" t="s">
        <v>31</v>
      </c>
      <c r="E2" s="28" t="s">
        <v>31</v>
      </c>
      <c r="F2" s="53"/>
      <c r="G2" s="55"/>
      <c r="H2" s="51"/>
    </row>
    <row r="3" spans="2:8" ht="21">
      <c r="B3" s="42" t="s">
        <v>9</v>
      </c>
      <c r="C3" s="29" t="s">
        <v>6</v>
      </c>
      <c r="D3" s="30">
        <v>3</v>
      </c>
      <c r="E3" s="31">
        <f>ЧГК!AD3</f>
        <v>9</v>
      </c>
      <c r="F3" s="32">
        <f t="shared" ref="F3:F10" si="0">SUM(D3,E3)</f>
        <v>12</v>
      </c>
      <c r="G3" s="33">
        <f>IF((RANK(F3,F$3:F$10))&gt;3,RANK(F3,F$3:F$10),ROMAN(RANK(F3,F$3:F$10)))</f>
        <v>5</v>
      </c>
      <c r="H3" s="50">
        <v>8</v>
      </c>
    </row>
    <row r="4" spans="2:8" ht="21">
      <c r="B4" s="42" t="s">
        <v>22</v>
      </c>
      <c r="C4" s="29" t="s">
        <v>6</v>
      </c>
      <c r="D4" s="30">
        <v>2</v>
      </c>
      <c r="E4" s="31">
        <f>ЧГК!AD4</f>
        <v>8</v>
      </c>
      <c r="F4" s="32">
        <f t="shared" si="0"/>
        <v>10</v>
      </c>
      <c r="G4" s="33">
        <f t="shared" ref="G4:G10" si="1">IF((RANK(F4,F$3:F$10))&gt;3,RANK(F4,F$3:F$10),ROMAN(RANK(F4,F$3:F$10)))</f>
        <v>7</v>
      </c>
      <c r="H4" s="50">
        <v>6</v>
      </c>
    </row>
    <row r="5" spans="2:8" ht="21">
      <c r="B5" s="42" t="s">
        <v>8</v>
      </c>
      <c r="C5" s="29" t="s">
        <v>6</v>
      </c>
      <c r="D5" s="30">
        <v>5</v>
      </c>
      <c r="E5" s="31">
        <f>ЧГК!AD5</f>
        <v>13</v>
      </c>
      <c r="F5" s="32">
        <f t="shared" si="0"/>
        <v>18</v>
      </c>
      <c r="G5" s="33" t="str">
        <f t="shared" si="1"/>
        <v>III</v>
      </c>
      <c r="H5" s="50">
        <v>10</v>
      </c>
    </row>
    <row r="6" spans="2:8" ht="21">
      <c r="B6" s="42" t="s">
        <v>12</v>
      </c>
      <c r="C6" s="29" t="s">
        <v>6</v>
      </c>
      <c r="D6" s="30">
        <v>7</v>
      </c>
      <c r="E6" s="31">
        <f>ЧГК!AD6</f>
        <v>15</v>
      </c>
      <c r="F6" s="32">
        <f t="shared" si="0"/>
        <v>22</v>
      </c>
      <c r="G6" s="33" t="str">
        <f t="shared" si="1"/>
        <v>I</v>
      </c>
      <c r="H6" s="50">
        <v>12</v>
      </c>
    </row>
    <row r="7" spans="2:8" ht="21">
      <c r="B7" s="42" t="s">
        <v>20</v>
      </c>
      <c r="C7" s="29" t="s">
        <v>6</v>
      </c>
      <c r="D7" s="30">
        <v>3</v>
      </c>
      <c r="E7" s="31">
        <f>ЧГК!AD7</f>
        <v>8</v>
      </c>
      <c r="F7" s="32">
        <f t="shared" si="0"/>
        <v>11</v>
      </c>
      <c r="G7" s="33">
        <f t="shared" si="1"/>
        <v>6</v>
      </c>
      <c r="H7" s="50">
        <v>7</v>
      </c>
    </row>
    <row r="8" spans="2:8" ht="21">
      <c r="B8" s="42" t="s">
        <v>11</v>
      </c>
      <c r="C8" s="29" t="s">
        <v>6</v>
      </c>
      <c r="D8" s="30">
        <v>3</v>
      </c>
      <c r="E8" s="31">
        <f>ЧГК!AD8</f>
        <v>7</v>
      </c>
      <c r="F8" s="32">
        <f t="shared" si="0"/>
        <v>10</v>
      </c>
      <c r="G8" s="33">
        <f t="shared" si="1"/>
        <v>7</v>
      </c>
      <c r="H8" s="50">
        <v>6</v>
      </c>
    </row>
    <row r="9" spans="2:8" ht="21">
      <c r="B9" s="42" t="s">
        <v>21</v>
      </c>
      <c r="C9" s="29" t="s">
        <v>6</v>
      </c>
      <c r="D9" s="30">
        <v>4</v>
      </c>
      <c r="E9" s="31">
        <f>ЧГК!AD9</f>
        <v>10</v>
      </c>
      <c r="F9" s="32">
        <f t="shared" si="0"/>
        <v>14</v>
      </c>
      <c r="G9" s="33">
        <f t="shared" si="1"/>
        <v>4</v>
      </c>
      <c r="H9" s="50">
        <v>9</v>
      </c>
    </row>
    <row r="10" spans="2:8" ht="21">
      <c r="B10" s="42" t="s">
        <v>14</v>
      </c>
      <c r="C10" s="29" t="s">
        <v>6</v>
      </c>
      <c r="D10" s="30">
        <v>5</v>
      </c>
      <c r="E10" s="31">
        <f>ЧГК!AD10</f>
        <v>15</v>
      </c>
      <c r="F10" s="32">
        <f t="shared" si="0"/>
        <v>20</v>
      </c>
      <c r="G10" s="33" t="str">
        <f t="shared" si="1"/>
        <v>II</v>
      </c>
      <c r="H10" s="50">
        <v>11</v>
      </c>
    </row>
    <row r="11" spans="2:8" ht="10.5" customHeight="1">
      <c r="B11" s="34"/>
      <c r="C11" s="35"/>
      <c r="D11" s="36"/>
      <c r="E11" s="36"/>
      <c r="F11" s="37"/>
      <c r="G11" s="38"/>
      <c r="H11" s="49"/>
    </row>
    <row r="12" spans="2:8" ht="21">
      <c r="B12" s="42" t="s">
        <v>15</v>
      </c>
      <c r="C12" s="29" t="s">
        <v>5</v>
      </c>
      <c r="D12" s="30">
        <v>0</v>
      </c>
      <c r="E12" s="31">
        <f>ЧГК!AD12</f>
        <v>8</v>
      </c>
      <c r="F12" s="32">
        <f>SUM(D12,E12)</f>
        <v>8</v>
      </c>
      <c r="G12" s="33">
        <f>IF((RANK(F12,F$12:F$16))&gt;3,RANK(F12,F$12:F$16),ROMAN(RANK(F12,F$12:F$16)))</f>
        <v>4</v>
      </c>
      <c r="H12" s="50">
        <v>9</v>
      </c>
    </row>
    <row r="13" spans="2:8" ht="21">
      <c r="B13" s="42" t="s">
        <v>13</v>
      </c>
      <c r="C13" s="29" t="s">
        <v>5</v>
      </c>
      <c r="D13" s="30">
        <v>2</v>
      </c>
      <c r="E13" s="31">
        <f>ЧГК!AD13</f>
        <v>10</v>
      </c>
      <c r="F13" s="32">
        <f>SUM(D13,E13)</f>
        <v>12</v>
      </c>
      <c r="G13" s="33" t="str">
        <f>IF((RANK(F13,F$12:F$16))&gt;3,RANK(F13,F$12:F$16),ROMAN(RANK(F13,F$12:F$16)))</f>
        <v>III</v>
      </c>
      <c r="H13" s="50">
        <v>10</v>
      </c>
    </row>
    <row r="14" spans="2:8" ht="21">
      <c r="B14" s="42" t="s">
        <v>7</v>
      </c>
      <c r="C14" s="29" t="s">
        <v>5</v>
      </c>
      <c r="D14" s="30">
        <v>6</v>
      </c>
      <c r="E14" s="31">
        <f>ЧГК!AD14</f>
        <v>9</v>
      </c>
      <c r="F14" s="32">
        <f>SUM(D14,E14)</f>
        <v>15</v>
      </c>
      <c r="G14" s="33" t="str">
        <f>IF((RANK(F14,F$12:F$16))&gt;3,RANK(F14,F$12:F$16),ROMAN(RANK(F14,F$12:F$16)))</f>
        <v>I</v>
      </c>
      <c r="H14" s="50">
        <v>12</v>
      </c>
    </row>
    <row r="15" spans="2:8" ht="21">
      <c r="B15" s="42" t="s">
        <v>18</v>
      </c>
      <c r="C15" s="29" t="s">
        <v>5</v>
      </c>
      <c r="D15" s="30">
        <v>1</v>
      </c>
      <c r="E15" s="31">
        <f>ЧГК!AD15</f>
        <v>7</v>
      </c>
      <c r="F15" s="32">
        <f>SUM(D15,E15)</f>
        <v>8</v>
      </c>
      <c r="G15" s="33">
        <f>IF((RANK(F15,F$12:F$16))&gt;3,RANK(F15,F$12:F$16),ROMAN(RANK(F15,F$12:F$16)))</f>
        <v>4</v>
      </c>
      <c r="H15" s="50">
        <v>9</v>
      </c>
    </row>
    <row r="16" spans="2:8" ht="21">
      <c r="B16" s="42" t="s">
        <v>17</v>
      </c>
      <c r="C16" s="29" t="s">
        <v>5</v>
      </c>
      <c r="D16" s="30">
        <v>3</v>
      </c>
      <c r="E16" s="31">
        <f>ЧГК!AD16</f>
        <v>10</v>
      </c>
      <c r="F16" s="32">
        <f>SUM(D16,E16)</f>
        <v>13</v>
      </c>
      <c r="G16" s="33" t="str">
        <f>IF((RANK(F16,F$12:F$16))&gt;3,RANK(F16,F$12:F$16),ROMAN(RANK(F16,F$12:F$16)))</f>
        <v>II</v>
      </c>
      <c r="H16" s="50">
        <v>11</v>
      </c>
    </row>
    <row r="17" spans="2:8" ht="9" customHeight="1">
      <c r="B17" s="39"/>
      <c r="C17" s="35"/>
      <c r="D17" s="36"/>
      <c r="E17" s="36"/>
      <c r="F17" s="37"/>
      <c r="G17" s="38"/>
      <c r="H17" s="49"/>
    </row>
    <row r="18" spans="2:8" ht="21">
      <c r="B18" s="42" t="s">
        <v>16</v>
      </c>
      <c r="C18" s="29" t="s">
        <v>10</v>
      </c>
      <c r="D18" s="30">
        <v>1</v>
      </c>
      <c r="E18" s="31">
        <f>ЧГК!AD18</f>
        <v>4</v>
      </c>
      <c r="F18" s="32">
        <f>SUM(D18,E18)</f>
        <v>5</v>
      </c>
      <c r="G18" s="33" t="str">
        <f>IF((RANK(F18,F$18:F$21))&gt;3,RANK(F18,F$18:F$21),ROMAN(RANK(F18,F$18:F$21)))</f>
        <v>III</v>
      </c>
      <c r="H18" s="50">
        <v>9</v>
      </c>
    </row>
    <row r="19" spans="2:8" ht="21">
      <c r="B19" s="42" t="s">
        <v>19</v>
      </c>
      <c r="C19" s="29" t="s">
        <v>10</v>
      </c>
      <c r="D19" s="30">
        <v>4</v>
      </c>
      <c r="E19" s="31">
        <f>ЧГК!AD19</f>
        <v>9</v>
      </c>
      <c r="F19" s="32">
        <f>SUM(D19,E19)</f>
        <v>13</v>
      </c>
      <c r="G19" s="33" t="str">
        <f>IF((RANK(F19,F$18:F$21))&gt;3,RANK(F19,F$18:F$21),ROMAN(RANK(F19,F$18:F$21)))</f>
        <v>I</v>
      </c>
      <c r="H19" s="50">
        <v>12</v>
      </c>
    </row>
    <row r="20" spans="2:8" ht="21">
      <c r="B20" s="42" t="s">
        <v>24</v>
      </c>
      <c r="C20" s="29" t="s">
        <v>10</v>
      </c>
      <c r="D20" s="30">
        <v>2</v>
      </c>
      <c r="E20" s="31">
        <f>ЧГК!AD20</f>
        <v>4</v>
      </c>
      <c r="F20" s="32">
        <f>SUM(D20,E20)</f>
        <v>6</v>
      </c>
      <c r="G20" s="33" t="str">
        <f>IF((RANK(F20,F$18:F$21))&gt;3,RANK(F20,F$18:F$21),ROMAN(RANK(F20,F$18:F$21)))</f>
        <v>II</v>
      </c>
      <c r="H20" s="50">
        <v>10</v>
      </c>
    </row>
    <row r="21" spans="2:8" ht="21">
      <c r="B21" s="42" t="s">
        <v>23</v>
      </c>
      <c r="C21" s="29" t="s">
        <v>10</v>
      </c>
      <c r="D21" s="30" t="s">
        <v>33</v>
      </c>
      <c r="E21" s="31">
        <f>ЧГК!AD21</f>
        <v>0</v>
      </c>
      <c r="F21" s="32"/>
      <c r="G21" s="33"/>
      <c r="H21" s="50"/>
    </row>
    <row r="22" spans="2:8" ht="9.75" customHeight="1">
      <c r="B22" s="40"/>
      <c r="C22" s="10"/>
      <c r="D22" s="36"/>
      <c r="E22" s="36"/>
      <c r="F22" s="37"/>
      <c r="G22" s="41"/>
      <c r="H22" s="41"/>
    </row>
  </sheetData>
  <mergeCells count="4">
    <mergeCell ref="H1:H2"/>
    <mergeCell ref="B1:B2"/>
    <mergeCell ref="F1:F2"/>
    <mergeCell ref="G1:G2"/>
  </mergeCells>
  <conditionalFormatting sqref="F3:F10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7">
      <colorScale>
        <cfvo type="min" val="0"/>
        <cfvo type="percentile" val="50"/>
        <cfvo type="max" val="0"/>
        <color theme="0" tint="-0.499984740745262"/>
        <color theme="9" tint="-0.249977111117893"/>
        <color rgb="FFFFFF00"/>
      </colorScale>
    </cfRule>
    <cfRule type="colorScale" priority="8">
      <colorScale>
        <cfvo type="min" val="0"/>
        <cfvo type="max" val="0"/>
        <color rgb="FFFF7128"/>
        <color rgb="FFFFEF9C"/>
      </colorScale>
    </cfRule>
  </conditionalFormatting>
  <conditionalFormatting sqref="F12:F16"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:F21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:H10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2:H16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H21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2"/>
  <sheetViews>
    <sheetView zoomScale="90" zoomScaleNormal="90" workbookViewId="0">
      <selection activeCell="L19" sqref="L19"/>
    </sheetView>
  </sheetViews>
  <sheetFormatPr defaultRowHeight="12.75"/>
  <cols>
    <col min="1" max="1" width="20.7109375" customWidth="1"/>
    <col min="2" max="2" width="48" customWidth="1"/>
    <col min="3" max="3" width="4.7109375" customWidth="1"/>
    <col min="10" max="10" width="9.28515625" bestFit="1" customWidth="1"/>
  </cols>
  <sheetData>
    <row r="1" spans="2:10" ht="15.75" customHeight="1">
      <c r="B1" s="52" t="s">
        <v>2</v>
      </c>
      <c r="C1" s="45"/>
      <c r="D1" s="54" t="s">
        <v>35</v>
      </c>
      <c r="E1" s="54" t="s">
        <v>36</v>
      </c>
      <c r="F1" s="54" t="s">
        <v>38</v>
      </c>
      <c r="G1" s="54" t="s">
        <v>39</v>
      </c>
      <c r="H1" s="54" t="s">
        <v>37</v>
      </c>
      <c r="I1" s="52" t="s">
        <v>0</v>
      </c>
      <c r="J1" s="54" t="s">
        <v>1</v>
      </c>
    </row>
    <row r="2" spans="2:10" ht="15.75">
      <c r="B2" s="53"/>
      <c r="C2" s="46"/>
      <c r="D2" s="55"/>
      <c r="E2" s="55"/>
      <c r="F2" s="55"/>
      <c r="G2" s="55"/>
      <c r="H2" s="55"/>
      <c r="I2" s="53"/>
      <c r="J2" s="55"/>
    </row>
    <row r="3" spans="2:10" ht="21">
      <c r="B3" s="42" t="s">
        <v>8</v>
      </c>
      <c r="C3" s="29" t="s">
        <v>6</v>
      </c>
      <c r="D3" s="30">
        <v>11</v>
      </c>
      <c r="E3" s="30">
        <f>'Сводная 2 игра'!H5</f>
        <v>10</v>
      </c>
      <c r="F3" s="30"/>
      <c r="G3" s="30"/>
      <c r="H3" s="31"/>
      <c r="I3" s="32">
        <f t="shared" ref="I3:I10" si="0">SUM(D3:H3)</f>
        <v>21</v>
      </c>
      <c r="J3" s="33" t="str">
        <f>IF((RANK(I3,I$3:I$10))&gt;3,RANK(I3,I$3:I$10),ROMAN(RANK(I3,I$3:I$10)))</f>
        <v>I</v>
      </c>
    </row>
    <row r="4" spans="2:10" ht="21">
      <c r="B4" s="42" t="s">
        <v>9</v>
      </c>
      <c r="C4" s="29" t="s">
        <v>6</v>
      </c>
      <c r="D4" s="30">
        <v>12</v>
      </c>
      <c r="E4" s="30">
        <f>'Сводная 2 игра'!H3</f>
        <v>8</v>
      </c>
      <c r="F4" s="30"/>
      <c r="G4" s="30"/>
      <c r="H4" s="31"/>
      <c r="I4" s="32">
        <f t="shared" si="0"/>
        <v>20</v>
      </c>
      <c r="J4" s="33" t="str">
        <f t="shared" ref="J4:J10" si="1">IF((RANK(I4,I$3:I$10))&gt;3,RANK(I4,I$3:I$10),ROMAN(RANK(I4,I$3:I$10)))</f>
        <v>II</v>
      </c>
    </row>
    <row r="5" spans="2:10" ht="21">
      <c r="B5" s="42" t="s">
        <v>12</v>
      </c>
      <c r="C5" s="29" t="s">
        <v>6</v>
      </c>
      <c r="D5" s="30">
        <v>8</v>
      </c>
      <c r="E5" s="30">
        <f>'Сводная 2 игра'!H6</f>
        <v>12</v>
      </c>
      <c r="F5" s="30"/>
      <c r="G5" s="30"/>
      <c r="H5" s="31"/>
      <c r="I5" s="32">
        <f t="shared" si="0"/>
        <v>20</v>
      </c>
      <c r="J5" s="33" t="str">
        <f t="shared" si="1"/>
        <v>II</v>
      </c>
    </row>
    <row r="6" spans="2:10" ht="21">
      <c r="B6" s="42" t="s">
        <v>22</v>
      </c>
      <c r="C6" s="29" t="s">
        <v>6</v>
      </c>
      <c r="D6" s="30">
        <v>10</v>
      </c>
      <c r="E6" s="30">
        <f>'Сводная 2 игра'!H4</f>
        <v>6</v>
      </c>
      <c r="F6" s="30"/>
      <c r="G6" s="30"/>
      <c r="H6" s="31"/>
      <c r="I6" s="32">
        <f t="shared" si="0"/>
        <v>16</v>
      </c>
      <c r="J6" s="33">
        <f t="shared" si="1"/>
        <v>4</v>
      </c>
    </row>
    <row r="7" spans="2:10" ht="21">
      <c r="B7" s="42" t="s">
        <v>20</v>
      </c>
      <c r="C7" s="29" t="s">
        <v>6</v>
      </c>
      <c r="D7" s="30">
        <v>9</v>
      </c>
      <c r="E7" s="30">
        <f>'Сводная 2 игра'!H7</f>
        <v>7</v>
      </c>
      <c r="F7" s="30"/>
      <c r="G7" s="30"/>
      <c r="H7" s="31"/>
      <c r="I7" s="32">
        <f t="shared" si="0"/>
        <v>16</v>
      </c>
      <c r="J7" s="33">
        <f t="shared" si="1"/>
        <v>4</v>
      </c>
    </row>
    <row r="8" spans="2:10" ht="21">
      <c r="B8" s="42" t="s">
        <v>14</v>
      </c>
      <c r="C8" s="29" t="s">
        <v>6</v>
      </c>
      <c r="D8" s="30">
        <v>5</v>
      </c>
      <c r="E8" s="30">
        <f>'Сводная 2 игра'!H10</f>
        <v>11</v>
      </c>
      <c r="F8" s="30"/>
      <c r="G8" s="30"/>
      <c r="H8" s="31"/>
      <c r="I8" s="32">
        <f t="shared" si="0"/>
        <v>16</v>
      </c>
      <c r="J8" s="33">
        <f t="shared" si="1"/>
        <v>4</v>
      </c>
    </row>
    <row r="9" spans="2:10" ht="21">
      <c r="B9" s="42" t="s">
        <v>21</v>
      </c>
      <c r="C9" s="29" t="s">
        <v>6</v>
      </c>
      <c r="D9" s="30">
        <v>6</v>
      </c>
      <c r="E9" s="30">
        <f>'Сводная 2 игра'!H9</f>
        <v>9</v>
      </c>
      <c r="F9" s="30"/>
      <c r="G9" s="30"/>
      <c r="H9" s="31"/>
      <c r="I9" s="32">
        <f t="shared" si="0"/>
        <v>15</v>
      </c>
      <c r="J9" s="33">
        <f t="shared" si="1"/>
        <v>7</v>
      </c>
    </row>
    <row r="10" spans="2:10" ht="21">
      <c r="B10" s="42" t="s">
        <v>11</v>
      </c>
      <c r="C10" s="29" t="s">
        <v>6</v>
      </c>
      <c r="D10" s="30">
        <v>7</v>
      </c>
      <c r="E10" s="30">
        <f>'Сводная 2 игра'!H8</f>
        <v>6</v>
      </c>
      <c r="F10" s="30"/>
      <c r="G10" s="30"/>
      <c r="H10" s="31"/>
      <c r="I10" s="32">
        <f t="shared" si="0"/>
        <v>13</v>
      </c>
      <c r="J10" s="33">
        <f t="shared" si="1"/>
        <v>8</v>
      </c>
    </row>
    <row r="11" spans="2:10" ht="10.5" customHeight="1">
      <c r="B11" s="34"/>
      <c r="C11" s="35"/>
      <c r="D11" s="36"/>
      <c r="E11" s="36"/>
      <c r="F11" s="36"/>
      <c r="G11" s="36"/>
      <c r="H11" s="36"/>
      <c r="I11" s="36"/>
      <c r="J11" s="38"/>
    </row>
    <row r="12" spans="2:10" ht="21">
      <c r="B12" s="42" t="s">
        <v>7</v>
      </c>
      <c r="C12" s="29" t="s">
        <v>5</v>
      </c>
      <c r="D12" s="30">
        <v>10</v>
      </c>
      <c r="E12" s="30">
        <f>'Сводная 2 игра'!H14</f>
        <v>12</v>
      </c>
      <c r="F12" s="30"/>
      <c r="G12" s="30"/>
      <c r="H12" s="31"/>
      <c r="I12" s="32">
        <f>SUM(D12:H12)</f>
        <v>22</v>
      </c>
      <c r="J12" s="33" t="str">
        <f>IF((RANK(I12,I$12:I$16))&gt;3,RANK(I12,I$12:I$16),ROMAN(RANK(I12,I$12:I$16)))</f>
        <v>I</v>
      </c>
    </row>
    <row r="13" spans="2:10" ht="21">
      <c r="B13" s="42" t="s">
        <v>15</v>
      </c>
      <c r="C13" s="29" t="s">
        <v>5</v>
      </c>
      <c r="D13" s="30">
        <v>12</v>
      </c>
      <c r="E13" s="30">
        <f>'Сводная 2 игра'!H12</f>
        <v>9</v>
      </c>
      <c r="F13" s="30"/>
      <c r="G13" s="30"/>
      <c r="H13" s="31"/>
      <c r="I13" s="32">
        <f>SUM(D13:H13)</f>
        <v>21</v>
      </c>
      <c r="J13" s="33" t="str">
        <f>IF((RANK(I13,I$12:I$16))&gt;3,RANK(I13,I$12:I$16),ROMAN(RANK(I13,I$12:I$16)))</f>
        <v>II</v>
      </c>
    </row>
    <row r="14" spans="2:10" ht="21">
      <c r="B14" s="42" t="s">
        <v>13</v>
      </c>
      <c r="C14" s="29" t="s">
        <v>5</v>
      </c>
      <c r="D14" s="30">
        <v>11</v>
      </c>
      <c r="E14" s="30">
        <f>'Сводная 2 игра'!H13</f>
        <v>10</v>
      </c>
      <c r="F14" s="30"/>
      <c r="G14" s="30"/>
      <c r="H14" s="31"/>
      <c r="I14" s="32">
        <f>SUM(D14:H14)</f>
        <v>21</v>
      </c>
      <c r="J14" s="33" t="str">
        <f>IF((RANK(I14,I$12:I$16))&gt;3,RANK(I14,I$12:I$16),ROMAN(RANK(I14,I$12:I$16)))</f>
        <v>II</v>
      </c>
    </row>
    <row r="15" spans="2:10" ht="21">
      <c r="B15" s="42" t="s">
        <v>17</v>
      </c>
      <c r="C15" s="29" t="s">
        <v>5</v>
      </c>
      <c r="D15" s="30">
        <v>8</v>
      </c>
      <c r="E15" s="30">
        <f>'Сводная 2 игра'!H16</f>
        <v>11</v>
      </c>
      <c r="F15" s="30"/>
      <c r="G15" s="30"/>
      <c r="H15" s="31"/>
      <c r="I15" s="32">
        <f>SUM(D15:H15)</f>
        <v>19</v>
      </c>
      <c r="J15" s="33">
        <f>IF((RANK(I15,I$12:I$16))&gt;3,RANK(I15,I$12:I$16),ROMAN(RANK(I15,I$12:I$16)))</f>
        <v>4</v>
      </c>
    </row>
    <row r="16" spans="2:10" ht="21">
      <c r="B16" s="42" t="s">
        <v>18</v>
      </c>
      <c r="C16" s="29" t="s">
        <v>5</v>
      </c>
      <c r="D16" s="30">
        <v>9</v>
      </c>
      <c r="E16" s="30">
        <f>'Сводная 2 игра'!H15</f>
        <v>9</v>
      </c>
      <c r="F16" s="30"/>
      <c r="G16" s="30"/>
      <c r="H16" s="31"/>
      <c r="I16" s="32">
        <f>SUM(D16:H16)</f>
        <v>18</v>
      </c>
      <c r="J16" s="33">
        <f>IF((RANK(I16,I$12:I$16))&gt;3,RANK(I16,I$12:I$16),ROMAN(RANK(I16,I$12:I$16)))</f>
        <v>5</v>
      </c>
    </row>
    <row r="17" spans="2:10" ht="9" customHeight="1">
      <c r="B17" s="39"/>
      <c r="C17" s="35"/>
      <c r="D17" s="36"/>
      <c r="E17" s="36"/>
      <c r="F17" s="36"/>
      <c r="G17" s="36"/>
      <c r="H17" s="36"/>
      <c r="I17" s="36"/>
      <c r="J17" s="38"/>
    </row>
    <row r="18" spans="2:10" ht="21">
      <c r="B18" s="42" t="s">
        <v>19</v>
      </c>
      <c r="C18" s="29" t="s">
        <v>10</v>
      </c>
      <c r="D18" s="30">
        <v>11</v>
      </c>
      <c r="E18" s="30">
        <f>'Сводная 2 игра'!H19</f>
        <v>12</v>
      </c>
      <c r="F18" s="30"/>
      <c r="G18" s="30"/>
      <c r="H18" s="31"/>
      <c r="I18" s="32">
        <f>SUM(D18:H18)</f>
        <v>23</v>
      </c>
      <c r="J18" s="33" t="str">
        <f>IF((RANK(I18,I$18:I$21))&gt;3,RANK(I18,I$18:I$21),ROMAN(RANK(I18,I$18:I$21)))</f>
        <v>I</v>
      </c>
    </row>
    <row r="19" spans="2:10" ht="21">
      <c r="B19" s="42" t="s">
        <v>16</v>
      </c>
      <c r="C19" s="29" t="s">
        <v>10</v>
      </c>
      <c r="D19" s="30">
        <v>12</v>
      </c>
      <c r="E19" s="30">
        <f>'Сводная 2 игра'!H18</f>
        <v>9</v>
      </c>
      <c r="F19" s="30"/>
      <c r="G19" s="30"/>
      <c r="H19" s="31"/>
      <c r="I19" s="32">
        <f>SUM(D19:H19)</f>
        <v>21</v>
      </c>
      <c r="J19" s="33" t="str">
        <f t="shared" ref="J19:J21" si="2">IF((RANK(I19,I$18:I$21))&gt;3,RANK(I19,I$18:I$21),ROMAN(RANK(I19,I$18:I$21)))</f>
        <v>II</v>
      </c>
    </row>
    <row r="20" spans="2:10" ht="21">
      <c r="B20" s="42" t="s">
        <v>24</v>
      </c>
      <c r="C20" s="29" t="s">
        <v>10</v>
      </c>
      <c r="D20" s="30">
        <v>10</v>
      </c>
      <c r="E20" s="30">
        <f>'Сводная 2 игра'!H20</f>
        <v>10</v>
      </c>
      <c r="F20" s="30"/>
      <c r="G20" s="30"/>
      <c r="H20" s="31"/>
      <c r="I20" s="32">
        <f>SUM(D20:H20)</f>
        <v>20</v>
      </c>
      <c r="J20" s="33" t="str">
        <f t="shared" si="2"/>
        <v>III</v>
      </c>
    </row>
    <row r="21" spans="2:10" ht="21">
      <c r="B21" s="42" t="s">
        <v>23</v>
      </c>
      <c r="C21" s="29" t="s">
        <v>10</v>
      </c>
      <c r="D21" s="30">
        <v>9</v>
      </c>
      <c r="E21" s="30">
        <f>'Сводная 2 игра'!H21</f>
        <v>0</v>
      </c>
      <c r="F21" s="30"/>
      <c r="G21" s="30"/>
      <c r="H21" s="31"/>
      <c r="I21" s="32">
        <f>SUM(D21:H21)</f>
        <v>9</v>
      </c>
      <c r="J21" s="33">
        <f t="shared" si="2"/>
        <v>4</v>
      </c>
    </row>
    <row r="22" spans="2:10" ht="9.75" customHeight="1">
      <c r="B22" s="40"/>
      <c r="C22" s="10"/>
      <c r="D22" s="36"/>
      <c r="E22" s="36"/>
      <c r="F22" s="36"/>
      <c r="G22" s="36"/>
      <c r="H22" s="36"/>
      <c r="I22" s="37"/>
      <c r="J22" s="41"/>
    </row>
  </sheetData>
  <sortState ref="B18:I21">
    <sortCondition descending="1" ref="I18"/>
  </sortState>
  <mergeCells count="8">
    <mergeCell ref="B1:B2"/>
    <mergeCell ref="I1:I2"/>
    <mergeCell ref="J1:J2"/>
    <mergeCell ref="D1:D2"/>
    <mergeCell ref="H1:H2"/>
    <mergeCell ref="E1:E2"/>
    <mergeCell ref="F1:F2"/>
    <mergeCell ref="G1:G2"/>
  </mergeCells>
  <conditionalFormatting sqref="I3:I10 I12:I16 I18:I21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10">
      <colorScale>
        <cfvo type="min" val="0"/>
        <cfvo type="percentile" val="50"/>
        <cfvo type="max" val="0"/>
        <color theme="0" tint="-0.499984740745262"/>
        <color theme="9" tint="-0.249977111117893"/>
        <color rgb="FFFFFF00"/>
      </colorScale>
    </cfRule>
    <cfRule type="colorScale" priority="11">
      <colorScale>
        <cfvo type="min" val="0"/>
        <cfvo type="max" val="0"/>
        <color rgb="FFFF7128"/>
        <color rgb="FFFFEF9C"/>
      </colorScale>
    </cfRule>
  </conditionalFormatting>
  <conditionalFormatting sqref="I12:I16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:I21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:I10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ЧГК</vt:lpstr>
      <vt:lpstr>Сводная 2 игра</vt:lpstr>
      <vt:lpstr>Сводная сезон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Pyh</dc:creator>
  <cp:lastModifiedBy>Пользователь Windows</cp:lastModifiedBy>
  <cp:lastPrinted>2020-11-05T11:40:54Z</cp:lastPrinted>
  <dcterms:created xsi:type="dcterms:W3CDTF">2010-04-11T07:20:48Z</dcterms:created>
  <dcterms:modified xsi:type="dcterms:W3CDTF">2020-11-09T13:04:57Z</dcterms:modified>
</cp:coreProperties>
</file>